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16100" windowHeight="175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J10" i="1"/>
  <c r="J11" i="1"/>
  <c r="J12" i="1"/>
  <c r="J16" i="1"/>
  <c r="J17" i="1"/>
  <c r="J18" i="1"/>
  <c r="J19" i="1"/>
  <c r="J20" i="1"/>
  <c r="J21" i="1"/>
  <c r="J22" i="1"/>
  <c r="J25" i="1"/>
  <c r="J26" i="1"/>
  <c r="J27" i="1"/>
  <c r="J28" i="1"/>
  <c r="J29" i="1"/>
  <c r="J30" i="1"/>
  <c r="J31" i="1"/>
  <c r="J32" i="1"/>
  <c r="J33" i="1"/>
  <c r="J36" i="1"/>
  <c r="J37" i="1"/>
  <c r="J38" i="1"/>
  <c r="J39" i="1"/>
  <c r="J41" i="1"/>
  <c r="J42" i="1"/>
  <c r="J44" i="1"/>
  <c r="J45" i="1"/>
  <c r="J48" i="1"/>
  <c r="I48" i="1"/>
  <c r="E6" i="1"/>
  <c r="E7" i="1"/>
  <c r="E8" i="1"/>
  <c r="E9" i="1"/>
  <c r="E10" i="1"/>
  <c r="E13" i="1"/>
  <c r="E14" i="1"/>
  <c r="E15" i="1"/>
  <c r="E20" i="1"/>
  <c r="E21" i="1"/>
  <c r="E22" i="1"/>
  <c r="E23" i="1"/>
  <c r="E24" i="1"/>
  <c r="E26" i="1"/>
  <c r="E28" i="1"/>
  <c r="E30" i="1"/>
  <c r="E34" i="1"/>
  <c r="E35" i="1"/>
  <c r="E36" i="1"/>
  <c r="E37" i="1"/>
  <c r="E40" i="1"/>
  <c r="E43" i="1"/>
  <c r="E44" i="1"/>
  <c r="E48" i="1"/>
  <c r="D48" i="1"/>
  <c r="J5" i="1"/>
  <c r="E4" i="1"/>
</calcChain>
</file>

<file path=xl/sharedStrings.xml><?xml version="1.0" encoding="utf-8"?>
<sst xmlns="http://schemas.openxmlformats.org/spreadsheetml/2006/main" count="127" uniqueCount="83">
  <si>
    <t>3 à 4 HBA1c</t>
  </si>
  <si>
    <t>Objectif</t>
  </si>
  <si>
    <t>Intermédiaire</t>
  </si>
  <si>
    <t>Cible</t>
  </si>
  <si>
    <t>Points</t>
  </si>
  <si>
    <t>€</t>
  </si>
  <si>
    <t>HbA1c&lt;8,5 %</t>
  </si>
  <si>
    <t>≥90%</t>
  </si>
  <si>
    <t>HbA1c&lt;7,5%</t>
  </si>
  <si>
    <t>≥80%</t>
  </si>
  <si>
    <t>DNID avec LDL &lt; 1,3 g/l</t>
  </si>
  <si>
    <t>DNID avec LDL &lt; 1,5 g/l</t>
  </si>
  <si>
    <t>DNID avec FO</t>
  </si>
  <si>
    <t>Statines chez DNID+HTA</t>
  </si>
  <si>
    <t>≥75%</t>
  </si>
  <si>
    <t>≥65%</t>
  </si>
  <si>
    <t>AC ou AAP chez DNID + HTA + Statine</t>
  </si>
  <si>
    <t>HTA ≤140/90</t>
  </si>
  <si>
    <t>≥60%</t>
  </si>
  <si>
    <t>Patients &gt; 65 ans vaccinés / grippe</t>
  </si>
  <si>
    <t>Patients 16-64 ans en ALD vaccinés / grippe</t>
  </si>
  <si>
    <t>Mammographies 50-74 ans</t>
  </si>
  <si>
    <t>Vasodilatateurs chez les ≥65ans</t>
  </si>
  <si>
    <t>≤7%</t>
  </si>
  <si>
    <t>≤5%</t>
  </si>
  <si>
    <t>≤11%</t>
  </si>
  <si>
    <t>BZD à 1/2 vie longue chez les ≥65ans</t>
  </si>
  <si>
    <t xml:space="preserve">BZD &gt;12 semaines </t>
  </si>
  <si>
    <t>≤13%</t>
  </si>
  <si>
    <t>≤12%</t>
  </si>
  <si>
    <t>Frottis 25-65 ans</t>
  </si>
  <si>
    <t>ATB 16-65 ans hors ALD</t>
  </si>
  <si>
    <t>≤40%</t>
  </si>
  <si>
    <t>≤37%</t>
  </si>
  <si>
    <t>Génériques ATB</t>
  </si>
  <si>
    <t>Génériques IPP</t>
  </si>
  <si>
    <t>≥85%</t>
  </si>
  <si>
    <t>Génériques Statines</t>
  </si>
  <si>
    <t>≥70%</t>
  </si>
  <si>
    <t>Génériques Anti-HTA</t>
  </si>
  <si>
    <t>Génériques Anti-dépresseurs</t>
  </si>
  <si>
    <t>IEC / IEC+sartans</t>
  </si>
  <si>
    <t>Aspirine / Anti-agrégants plaquettaires</t>
  </si>
  <si>
    <t>2 HbA1c dans l'année</t>
  </si>
  <si>
    <t>≥93%</t>
  </si>
  <si>
    <t>≥77%</t>
  </si>
  <si>
    <t>SUPPRIMÉ</t>
  </si>
  <si>
    <t>DNID avec µ-albuminurie et DFG</t>
  </si>
  <si>
    <t>≥61%</t>
  </si>
  <si>
    <t>DNID avec examen des pieds</t>
  </si>
  <si>
    <t>≥95%</t>
  </si>
  <si>
    <t>≥14%</t>
  </si>
  <si>
    <t>Risque CV AVANT statine</t>
  </si>
  <si>
    <t>Patients AVK avec au moins 10 INR</t>
  </si>
  <si>
    <t>Dépistage Cancer colorectal</t>
  </si>
  <si>
    <t>&gt;75 sans ALD psy avec &gt; 2 psychotropes</t>
  </si>
  <si>
    <t>≤4%</t>
  </si>
  <si>
    <t>Hypnotique &gt; 4 semaines</t>
  </si>
  <si>
    <t>≤33%</t>
  </si>
  <si>
    <t>≤24%</t>
  </si>
  <si>
    <t>≤25%</t>
  </si>
  <si>
    <t>≤14%</t>
  </si>
  <si>
    <t>≤36%</t>
  </si>
  <si>
    <t>≤27%</t>
  </si>
  <si>
    <t>Tabagiques avec intervention brève HAS</t>
  </si>
  <si>
    <t>Alcooliques avec intervention brève HAS</t>
  </si>
  <si>
    <t>≥97%</t>
  </si>
  <si>
    <t>≥92%</t>
  </si>
  <si>
    <t>Génériques Incontinence urinaire</t>
  </si>
  <si>
    <t>≥94%</t>
  </si>
  <si>
    <t>Génériques Asthme</t>
  </si>
  <si>
    <t>≥86%</t>
  </si>
  <si>
    <t>Génériques dans le reste du répertoire</t>
  </si>
  <si>
    <t>NON DÉFINI</t>
  </si>
  <si>
    <t>Biosimilaires insuline glargine</t>
  </si>
  <si>
    <t>≥20%</t>
  </si>
  <si>
    <t>DNID traités par metformine</t>
  </si>
  <si>
    <t>TOTAL</t>
  </si>
  <si>
    <t>TSH seule / TSH + T4</t>
  </si>
  <si>
    <t>≥99%</t>
  </si>
  <si>
    <t>% artéritiques avec statine + AAP + IEC ou ARA2</t>
  </si>
  <si>
    <t>Patients HTA avec protéinurie et DFG</t>
  </si>
  <si>
    <t>Part d'Augmentin et de C3G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</si>
</sst>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FF"/>
      <name val="Calibri"/>
      <scheme val="minor"/>
    </font>
    <font>
      <b/>
      <sz val="12"/>
      <name val="Calibri"/>
      <scheme val="minor"/>
    </font>
    <font>
      <sz val="12"/>
      <color rgb="FFFF66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4" fillId="0" borderId="0" xfId="0" applyFont="1"/>
    <xf numFmtId="44" fontId="4" fillId="0" borderId="0" xfId="1" applyFont="1"/>
    <xf numFmtId="164" fontId="4" fillId="0" borderId="0" xfId="0" applyNumberFormat="1" applyFont="1"/>
    <xf numFmtId="0" fontId="6" fillId="0" borderId="0" xfId="0" applyFont="1"/>
    <xf numFmtId="44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44" fontId="6" fillId="0" borderId="0" xfId="1" applyFont="1"/>
    <xf numFmtId="44" fontId="0" fillId="0" borderId="0" xfId="1" applyFont="1" applyAlignment="1">
      <alignment horizontal="center"/>
    </xf>
    <xf numFmtId="0" fontId="0" fillId="0" borderId="0" xfId="1" applyNumberFormat="1" applyFont="1"/>
    <xf numFmtId="0" fontId="6" fillId="0" borderId="0" xfId="1" applyNumberFormat="1" applyFont="1"/>
    <xf numFmtId="0" fontId="5" fillId="0" borderId="0" xfId="0" applyFont="1"/>
    <xf numFmtId="44" fontId="5" fillId="0" borderId="0" xfId="1" applyFont="1"/>
    <xf numFmtId="44" fontId="8" fillId="0" borderId="0" xfId="1" applyFont="1"/>
    <xf numFmtId="0" fontId="8" fillId="0" borderId="0" xfId="0" applyFont="1"/>
    <xf numFmtId="0" fontId="9" fillId="0" borderId="0" xfId="0" applyFont="1"/>
    <xf numFmtId="44" fontId="9" fillId="0" borderId="0" xfId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3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1" workbookViewId="0">
      <selection activeCell="A31" sqref="A31"/>
    </sheetView>
  </sheetViews>
  <sheetFormatPr baseColWidth="10" defaultRowHeight="15" x14ac:dyDescent="0"/>
  <cols>
    <col min="1" max="1" width="40" bestFit="1" customWidth="1"/>
    <col min="2" max="2" width="12.33203125" style="21" bestFit="1" customWidth="1"/>
    <col min="3" max="3" width="5.6640625" style="21" bestFit="1" customWidth="1"/>
    <col min="4" max="4" width="6.33203125" bestFit="1" customWidth="1"/>
    <col min="5" max="5" width="11" style="2" bestFit="1" customWidth="1"/>
    <col min="6" max="6" width="1.83203125" customWidth="1"/>
    <col min="7" max="7" width="12.33203125" style="21" bestFit="1" customWidth="1"/>
    <col min="8" max="8" width="5.33203125" style="21" bestFit="1" customWidth="1"/>
    <col min="9" max="9" width="6.33203125" style="6" bestFit="1" customWidth="1"/>
    <col min="10" max="10" width="11" style="11" bestFit="1" customWidth="1"/>
  </cols>
  <sheetData>
    <row r="1" spans="1:16" s="1" customFormat="1">
      <c r="A1" s="1" t="s">
        <v>1</v>
      </c>
      <c r="B1" s="21" t="s">
        <v>2</v>
      </c>
      <c r="C1" s="21" t="s">
        <v>3</v>
      </c>
      <c r="D1" s="1" t="s">
        <v>4</v>
      </c>
      <c r="E1" s="12" t="s">
        <v>5</v>
      </c>
      <c r="F1"/>
      <c r="G1" s="21" t="s">
        <v>2</v>
      </c>
      <c r="H1" s="21" t="s">
        <v>3</v>
      </c>
      <c r="I1" s="9" t="s">
        <v>4</v>
      </c>
      <c r="J1" s="10" t="s">
        <v>5</v>
      </c>
    </row>
    <row r="2" spans="1:16">
      <c r="B2" s="21">
        <v>2011</v>
      </c>
      <c r="C2" s="21">
        <v>2011</v>
      </c>
      <c r="D2">
        <v>2011</v>
      </c>
      <c r="E2" s="13">
        <v>2011</v>
      </c>
      <c r="G2" s="21">
        <v>2016</v>
      </c>
      <c r="H2" s="21">
        <v>2016</v>
      </c>
      <c r="I2" s="6">
        <v>2016</v>
      </c>
      <c r="J2" s="14">
        <v>2016</v>
      </c>
    </row>
    <row r="4" spans="1:16">
      <c r="A4" t="s">
        <v>0</v>
      </c>
      <c r="B4" s="22">
        <v>0.54</v>
      </c>
      <c r="C4" s="21" t="s">
        <v>15</v>
      </c>
      <c r="D4">
        <v>30</v>
      </c>
      <c r="E4" s="2">
        <f>7*D4</f>
        <v>210</v>
      </c>
    </row>
    <row r="5" spans="1:16" s="3" customFormat="1">
      <c r="A5" s="3" t="s">
        <v>43</v>
      </c>
      <c r="B5" s="23"/>
      <c r="C5" s="23"/>
      <c r="E5" s="4"/>
      <c r="F5"/>
      <c r="G5" s="24">
        <v>0.86</v>
      </c>
      <c r="H5" s="23" t="s">
        <v>44</v>
      </c>
      <c r="I5" s="6">
        <v>30</v>
      </c>
      <c r="J5" s="11">
        <f>I5*7</f>
        <v>210</v>
      </c>
    </row>
    <row r="6" spans="1:16">
      <c r="A6" s="8" t="s">
        <v>6</v>
      </c>
      <c r="B6" s="22">
        <v>0.8</v>
      </c>
      <c r="C6" s="21" t="s">
        <v>7</v>
      </c>
      <c r="D6">
        <v>15</v>
      </c>
      <c r="E6" s="2">
        <f t="shared" ref="E6:E44" si="0">7*D6</f>
        <v>105</v>
      </c>
      <c r="G6" s="27" t="s">
        <v>46</v>
      </c>
    </row>
    <row r="7" spans="1:16">
      <c r="A7" s="8" t="s">
        <v>8</v>
      </c>
      <c r="B7" s="22">
        <v>0.6</v>
      </c>
      <c r="C7" s="21" t="s">
        <v>9</v>
      </c>
      <c r="D7">
        <v>25</v>
      </c>
      <c r="E7" s="2">
        <f t="shared" si="0"/>
        <v>175</v>
      </c>
      <c r="G7" s="27" t="s">
        <v>46</v>
      </c>
    </row>
    <row r="8" spans="1:16">
      <c r="A8" s="8" t="s">
        <v>11</v>
      </c>
      <c r="B8" s="22">
        <v>0.8</v>
      </c>
      <c r="C8" s="21" t="s">
        <v>7</v>
      </c>
      <c r="D8">
        <v>10</v>
      </c>
      <c r="E8" s="2">
        <f t="shared" si="0"/>
        <v>70</v>
      </c>
      <c r="G8" s="27" t="s">
        <v>46</v>
      </c>
    </row>
    <row r="9" spans="1:16">
      <c r="A9" s="8" t="s">
        <v>10</v>
      </c>
      <c r="B9" s="22">
        <v>0.65</v>
      </c>
      <c r="C9" s="21" t="s">
        <v>9</v>
      </c>
      <c r="D9">
        <v>25</v>
      </c>
      <c r="E9" s="2">
        <f t="shared" si="0"/>
        <v>175</v>
      </c>
      <c r="G9" s="27" t="s">
        <v>46</v>
      </c>
    </row>
    <row r="10" spans="1:16">
      <c r="A10" t="s">
        <v>12</v>
      </c>
      <c r="B10" s="22">
        <v>0.68</v>
      </c>
      <c r="C10" s="21" t="s">
        <v>9</v>
      </c>
      <c r="D10">
        <v>35</v>
      </c>
      <c r="E10" s="2">
        <f t="shared" si="0"/>
        <v>245</v>
      </c>
      <c r="G10" s="24">
        <v>0.69</v>
      </c>
      <c r="H10" s="29" t="s">
        <v>45</v>
      </c>
      <c r="I10" s="6">
        <v>30</v>
      </c>
      <c r="J10" s="11">
        <f t="shared" ref="J10:J46" si="1">I10*7</f>
        <v>210</v>
      </c>
    </row>
    <row r="11" spans="1:16" s="3" customFormat="1">
      <c r="A11" s="3" t="s">
        <v>47</v>
      </c>
      <c r="B11" s="24"/>
      <c r="C11" s="23"/>
      <c r="E11" s="4"/>
      <c r="F11"/>
      <c r="G11" s="24">
        <v>0.39</v>
      </c>
      <c r="H11" s="23" t="s">
        <v>48</v>
      </c>
      <c r="I11" s="6">
        <v>30</v>
      </c>
      <c r="J11" s="11">
        <f t="shared" si="1"/>
        <v>210</v>
      </c>
    </row>
    <row r="12" spans="1:16" s="3" customFormat="1">
      <c r="A12" s="3" t="s">
        <v>49</v>
      </c>
      <c r="B12" s="24"/>
      <c r="C12" s="23"/>
      <c r="E12" s="4"/>
      <c r="F12"/>
      <c r="G12" s="24">
        <v>0.8</v>
      </c>
      <c r="H12" s="23" t="s">
        <v>50</v>
      </c>
      <c r="I12" s="6">
        <v>20</v>
      </c>
      <c r="J12" s="11">
        <f t="shared" si="1"/>
        <v>140</v>
      </c>
    </row>
    <row r="13" spans="1:16">
      <c r="A13" s="8" t="s">
        <v>13</v>
      </c>
      <c r="B13" s="22">
        <v>0.65</v>
      </c>
      <c r="C13" s="21" t="s">
        <v>14</v>
      </c>
      <c r="D13">
        <v>35</v>
      </c>
      <c r="E13" s="2">
        <f t="shared" si="0"/>
        <v>245</v>
      </c>
      <c r="G13" s="27" t="s">
        <v>46</v>
      </c>
      <c r="H13" s="23"/>
      <c r="K13" s="7"/>
      <c r="L13" s="3"/>
      <c r="M13" s="3"/>
      <c r="N13" s="3"/>
      <c r="O13" s="3"/>
      <c r="P13" s="5"/>
    </row>
    <row r="14" spans="1:16">
      <c r="A14" s="8" t="s">
        <v>16</v>
      </c>
      <c r="B14" s="22">
        <v>0.52</v>
      </c>
      <c r="C14" s="21" t="s">
        <v>15</v>
      </c>
      <c r="D14">
        <v>35</v>
      </c>
      <c r="E14" s="2">
        <f t="shared" si="0"/>
        <v>245</v>
      </c>
      <c r="G14" s="27" t="s">
        <v>46</v>
      </c>
      <c r="H14" s="23"/>
      <c r="K14" s="7"/>
      <c r="L14" s="3"/>
      <c r="M14" s="3"/>
      <c r="N14" s="3"/>
      <c r="O14" s="3"/>
      <c r="P14" s="5"/>
    </row>
    <row r="15" spans="1:16">
      <c r="A15" s="8" t="s">
        <v>17</v>
      </c>
      <c r="B15" s="22">
        <v>0.5</v>
      </c>
      <c r="C15" s="21" t="s">
        <v>18</v>
      </c>
      <c r="D15">
        <v>40</v>
      </c>
      <c r="E15" s="2">
        <f t="shared" si="0"/>
        <v>280</v>
      </c>
      <c r="G15" s="27" t="s">
        <v>46</v>
      </c>
      <c r="H15" s="23"/>
      <c r="K15" s="7"/>
      <c r="L15" s="3"/>
      <c r="M15" s="3"/>
      <c r="N15" s="3"/>
      <c r="O15" s="3"/>
      <c r="P15" s="5"/>
    </row>
    <row r="16" spans="1:16" s="3" customFormat="1">
      <c r="A16" s="3" t="s">
        <v>81</v>
      </c>
      <c r="B16" s="24"/>
      <c r="C16" s="23"/>
      <c r="E16" s="4"/>
      <c r="F16"/>
      <c r="G16" s="24">
        <v>0.06</v>
      </c>
      <c r="H16" s="23" t="s">
        <v>51</v>
      </c>
      <c r="I16" s="6">
        <v>30</v>
      </c>
      <c r="J16" s="11">
        <f t="shared" si="1"/>
        <v>210</v>
      </c>
      <c r="K16" s="7"/>
      <c r="P16" s="5"/>
    </row>
    <row r="17" spans="1:16" s="3" customFormat="1">
      <c r="A17" s="3" t="s">
        <v>52</v>
      </c>
      <c r="B17" s="24"/>
      <c r="C17" s="23"/>
      <c r="E17" s="4"/>
      <c r="F17"/>
      <c r="G17" s="24">
        <v>0.8</v>
      </c>
      <c r="H17" s="23" t="s">
        <v>50</v>
      </c>
      <c r="I17" s="6">
        <v>20</v>
      </c>
      <c r="J17" s="11">
        <f t="shared" si="1"/>
        <v>140</v>
      </c>
      <c r="K17" s="7"/>
      <c r="P17" s="5"/>
    </row>
    <row r="18" spans="1:16" s="3" customFormat="1">
      <c r="A18" s="3" t="s">
        <v>80</v>
      </c>
      <c r="B18" s="23"/>
      <c r="C18" s="23"/>
      <c r="E18" s="4"/>
      <c r="F18"/>
      <c r="G18" s="24">
        <v>0.51</v>
      </c>
      <c r="H18" s="23" t="s">
        <v>48</v>
      </c>
      <c r="I18" s="6">
        <v>30</v>
      </c>
      <c r="J18" s="11">
        <f t="shared" si="1"/>
        <v>210</v>
      </c>
    </row>
    <row r="19" spans="1:16" s="3" customFormat="1">
      <c r="A19" s="3" t="s">
        <v>53</v>
      </c>
      <c r="B19" s="23"/>
      <c r="C19" s="23"/>
      <c r="E19" s="4"/>
      <c r="F19"/>
      <c r="G19" s="24">
        <v>0.88</v>
      </c>
      <c r="H19" s="23" t="s">
        <v>50</v>
      </c>
      <c r="I19" s="6">
        <v>30</v>
      </c>
      <c r="J19" s="11">
        <f t="shared" si="1"/>
        <v>210</v>
      </c>
    </row>
    <row r="20" spans="1:16">
      <c r="A20" t="s">
        <v>19</v>
      </c>
      <c r="B20" s="22">
        <v>0.62</v>
      </c>
      <c r="C20" s="21" t="s">
        <v>14</v>
      </c>
      <c r="D20">
        <v>20</v>
      </c>
      <c r="E20" s="2">
        <f t="shared" si="0"/>
        <v>140</v>
      </c>
      <c r="G20" s="22">
        <v>0.57999999999999996</v>
      </c>
      <c r="H20" s="29" t="s">
        <v>14</v>
      </c>
      <c r="I20" s="6">
        <v>20</v>
      </c>
      <c r="J20" s="11">
        <f t="shared" si="1"/>
        <v>140</v>
      </c>
    </row>
    <row r="21" spans="1:16">
      <c r="A21" t="s">
        <v>20</v>
      </c>
      <c r="B21" s="22">
        <v>0.62</v>
      </c>
      <c r="C21" s="21" t="s">
        <v>14</v>
      </c>
      <c r="D21">
        <v>20</v>
      </c>
      <c r="E21" s="2">
        <f t="shared" si="0"/>
        <v>140</v>
      </c>
      <c r="G21" s="22">
        <v>0.38</v>
      </c>
      <c r="H21" s="29" t="s">
        <v>14</v>
      </c>
      <c r="I21" s="6">
        <v>20</v>
      </c>
      <c r="J21" s="11">
        <f t="shared" si="1"/>
        <v>140</v>
      </c>
    </row>
    <row r="22" spans="1:16">
      <c r="A22" t="s">
        <v>21</v>
      </c>
      <c r="B22" s="22">
        <v>0.7</v>
      </c>
      <c r="C22" s="21" t="s">
        <v>9</v>
      </c>
      <c r="D22">
        <v>35</v>
      </c>
      <c r="E22" s="2">
        <f t="shared" si="0"/>
        <v>245</v>
      </c>
      <c r="G22" s="24">
        <v>0.71</v>
      </c>
      <c r="H22" s="29" t="s">
        <v>9</v>
      </c>
      <c r="I22" s="6">
        <v>40</v>
      </c>
      <c r="J22" s="11">
        <f t="shared" si="1"/>
        <v>280</v>
      </c>
    </row>
    <row r="23" spans="1:16">
      <c r="A23" s="8" t="s">
        <v>22</v>
      </c>
      <c r="B23" s="21" t="s">
        <v>23</v>
      </c>
      <c r="C23" s="21" t="s">
        <v>24</v>
      </c>
      <c r="D23">
        <v>35</v>
      </c>
      <c r="E23" s="2">
        <f t="shared" si="0"/>
        <v>245</v>
      </c>
      <c r="G23" s="27" t="s">
        <v>46</v>
      </c>
      <c r="H23" s="23"/>
      <c r="K23" s="7"/>
      <c r="L23" s="3"/>
      <c r="M23" s="3"/>
      <c r="N23" s="3"/>
      <c r="O23" s="3"/>
      <c r="P23" s="5"/>
    </row>
    <row r="24" spans="1:16">
      <c r="A24" s="8" t="s">
        <v>26</v>
      </c>
      <c r="B24" s="21" t="s">
        <v>25</v>
      </c>
      <c r="C24" s="21" t="s">
        <v>24</v>
      </c>
      <c r="D24">
        <v>35</v>
      </c>
      <c r="E24" s="2">
        <f t="shared" si="0"/>
        <v>245</v>
      </c>
      <c r="G24" s="27" t="s">
        <v>46</v>
      </c>
      <c r="H24" s="23"/>
      <c r="K24" s="7"/>
      <c r="L24" s="3"/>
      <c r="M24" s="3"/>
      <c r="N24" s="3"/>
      <c r="O24" s="3"/>
      <c r="P24" s="5"/>
    </row>
    <row r="25" spans="1:16" s="3" customFormat="1">
      <c r="A25" s="3" t="s">
        <v>55</v>
      </c>
      <c r="B25" s="23"/>
      <c r="C25" s="23"/>
      <c r="E25" s="4"/>
      <c r="F25"/>
      <c r="G25" s="23" t="s">
        <v>56</v>
      </c>
      <c r="H25" s="23">
        <v>0</v>
      </c>
      <c r="I25" s="6">
        <v>35</v>
      </c>
      <c r="J25" s="11">
        <f t="shared" si="1"/>
        <v>245</v>
      </c>
    </row>
    <row r="26" spans="1:16">
      <c r="A26" t="s">
        <v>27</v>
      </c>
      <c r="B26" s="21" t="s">
        <v>28</v>
      </c>
      <c r="C26" s="21" t="s">
        <v>29</v>
      </c>
      <c r="D26">
        <v>35</v>
      </c>
      <c r="E26" s="2">
        <f t="shared" si="0"/>
        <v>245</v>
      </c>
      <c r="G26" s="23" t="s">
        <v>25</v>
      </c>
      <c r="H26" s="23" t="s">
        <v>23</v>
      </c>
      <c r="I26" s="6">
        <v>35</v>
      </c>
      <c r="J26" s="11">
        <f t="shared" si="1"/>
        <v>245</v>
      </c>
    </row>
    <row r="27" spans="1:16" s="3" customFormat="1">
      <c r="A27" s="3" t="s">
        <v>57</v>
      </c>
      <c r="B27" s="23"/>
      <c r="C27" s="23"/>
      <c r="E27" s="4"/>
      <c r="F27"/>
      <c r="G27" s="23" t="s">
        <v>58</v>
      </c>
      <c r="H27" s="23" t="s">
        <v>59</v>
      </c>
      <c r="I27" s="6">
        <v>35</v>
      </c>
      <c r="J27" s="11">
        <f t="shared" si="1"/>
        <v>245</v>
      </c>
    </row>
    <row r="28" spans="1:16">
      <c r="A28" t="s">
        <v>30</v>
      </c>
      <c r="B28" s="22">
        <v>0.65</v>
      </c>
      <c r="C28" s="21" t="s">
        <v>9</v>
      </c>
      <c r="D28">
        <v>35</v>
      </c>
      <c r="E28" s="2">
        <f t="shared" si="0"/>
        <v>245</v>
      </c>
      <c r="G28" s="22">
        <v>0.62</v>
      </c>
      <c r="H28" s="21" t="s">
        <v>9</v>
      </c>
      <c r="I28" s="6">
        <v>40</v>
      </c>
      <c r="J28" s="11">
        <f t="shared" si="1"/>
        <v>280</v>
      </c>
    </row>
    <row r="29" spans="1:16" s="3" customFormat="1">
      <c r="A29" s="3" t="s">
        <v>54</v>
      </c>
      <c r="B29" s="23"/>
      <c r="C29" s="23"/>
      <c r="E29" s="4"/>
      <c r="F29"/>
      <c r="G29" s="24">
        <v>0.45</v>
      </c>
      <c r="H29" s="23" t="s">
        <v>38</v>
      </c>
      <c r="I29" s="6">
        <v>55</v>
      </c>
      <c r="J29" s="11">
        <f t="shared" si="1"/>
        <v>385</v>
      </c>
    </row>
    <row r="30" spans="1:16">
      <c r="A30" t="s">
        <v>31</v>
      </c>
      <c r="B30" s="21" t="s">
        <v>32</v>
      </c>
      <c r="C30" s="21" t="s">
        <v>33</v>
      </c>
      <c r="D30">
        <v>35</v>
      </c>
      <c r="E30" s="2">
        <f t="shared" si="0"/>
        <v>245</v>
      </c>
      <c r="G30" s="23" t="s">
        <v>60</v>
      </c>
      <c r="H30" s="23" t="s">
        <v>61</v>
      </c>
      <c r="I30" s="6">
        <v>35</v>
      </c>
      <c r="J30" s="11">
        <f t="shared" si="1"/>
        <v>245</v>
      </c>
    </row>
    <row r="31" spans="1:16" s="3" customFormat="1">
      <c r="A31" s="3" t="s">
        <v>82</v>
      </c>
      <c r="B31" s="23"/>
      <c r="C31" s="23"/>
      <c r="E31" s="4"/>
      <c r="F31"/>
      <c r="G31" s="23" t="s">
        <v>62</v>
      </c>
      <c r="H31" s="23" t="s">
        <v>63</v>
      </c>
      <c r="I31" s="6">
        <v>35</v>
      </c>
      <c r="J31" s="11">
        <f t="shared" si="1"/>
        <v>245</v>
      </c>
    </row>
    <row r="32" spans="1:16" s="3" customFormat="1">
      <c r="A32" s="3" t="s">
        <v>64</v>
      </c>
      <c r="B32" s="23"/>
      <c r="C32" s="23"/>
      <c r="E32" s="4"/>
      <c r="F32"/>
      <c r="G32" s="24">
        <v>0.6</v>
      </c>
      <c r="H32" s="23" t="s">
        <v>14</v>
      </c>
      <c r="I32" s="6">
        <v>20</v>
      </c>
      <c r="J32" s="11">
        <f t="shared" si="1"/>
        <v>140</v>
      </c>
    </row>
    <row r="33" spans="1:16" s="3" customFormat="1">
      <c r="A33" s="3" t="s">
        <v>65</v>
      </c>
      <c r="B33" s="23"/>
      <c r="C33" s="23"/>
      <c r="E33" s="4"/>
      <c r="F33"/>
      <c r="G33" s="24">
        <v>0.6</v>
      </c>
      <c r="H33" s="23" t="s">
        <v>14</v>
      </c>
      <c r="I33" s="6">
        <v>20</v>
      </c>
      <c r="J33" s="11">
        <f t="shared" si="1"/>
        <v>140</v>
      </c>
    </row>
    <row r="34" spans="1:16">
      <c r="A34" s="8" t="s">
        <v>34</v>
      </c>
      <c r="B34" s="22">
        <v>0.85</v>
      </c>
      <c r="C34" s="21" t="s">
        <v>7</v>
      </c>
      <c r="D34">
        <v>60</v>
      </c>
      <c r="E34" s="2">
        <f t="shared" si="0"/>
        <v>420</v>
      </c>
      <c r="G34" s="27" t="s">
        <v>46</v>
      </c>
      <c r="H34" s="23"/>
      <c r="K34" s="7"/>
      <c r="L34" s="3"/>
      <c r="M34" s="3"/>
      <c r="N34" s="3"/>
      <c r="O34" s="3"/>
      <c r="P34" s="5"/>
    </row>
    <row r="35" spans="1:16">
      <c r="A35" s="8" t="s">
        <v>35</v>
      </c>
      <c r="B35" s="22">
        <v>0.68</v>
      </c>
      <c r="C35" s="21" t="s">
        <v>36</v>
      </c>
      <c r="D35">
        <v>60</v>
      </c>
      <c r="E35" s="2">
        <f t="shared" si="0"/>
        <v>420</v>
      </c>
      <c r="G35" s="27" t="s">
        <v>46</v>
      </c>
    </row>
    <row r="36" spans="1:16">
      <c r="A36" t="s">
        <v>37</v>
      </c>
      <c r="B36" s="22">
        <v>0.46</v>
      </c>
      <c r="C36" s="21" t="s">
        <v>38</v>
      </c>
      <c r="D36">
        <v>60</v>
      </c>
      <c r="E36" s="2">
        <f t="shared" si="0"/>
        <v>420</v>
      </c>
      <c r="G36" s="24">
        <v>0.92</v>
      </c>
      <c r="H36" s="23" t="s">
        <v>66</v>
      </c>
      <c r="I36" s="6">
        <v>50</v>
      </c>
      <c r="J36" s="11">
        <f t="shared" si="1"/>
        <v>350</v>
      </c>
    </row>
    <row r="37" spans="1:16">
      <c r="A37" t="s">
        <v>39</v>
      </c>
      <c r="B37" s="22">
        <v>0.64</v>
      </c>
      <c r="C37" s="21" t="s">
        <v>15</v>
      </c>
      <c r="D37">
        <v>55</v>
      </c>
      <c r="E37" s="2">
        <f t="shared" si="0"/>
        <v>385</v>
      </c>
      <c r="G37" s="24">
        <v>0.89</v>
      </c>
      <c r="H37" s="23" t="s">
        <v>67</v>
      </c>
      <c r="I37" s="6">
        <v>45</v>
      </c>
      <c r="J37" s="11">
        <f t="shared" si="1"/>
        <v>315</v>
      </c>
    </row>
    <row r="38" spans="1:16" s="3" customFormat="1">
      <c r="A38" s="3" t="s">
        <v>68</v>
      </c>
      <c r="B38" s="23"/>
      <c r="C38" s="23"/>
      <c r="E38" s="4"/>
      <c r="F38"/>
      <c r="G38" s="24">
        <v>0.71</v>
      </c>
      <c r="H38" s="23" t="s">
        <v>69</v>
      </c>
      <c r="I38" s="6">
        <v>30</v>
      </c>
      <c r="J38" s="11">
        <f t="shared" si="1"/>
        <v>210</v>
      </c>
    </row>
    <row r="39" spans="1:16" s="3" customFormat="1">
      <c r="A39" s="3" t="s">
        <v>70</v>
      </c>
      <c r="B39" s="23"/>
      <c r="C39" s="23"/>
      <c r="E39" s="4"/>
      <c r="F39"/>
      <c r="G39" s="24">
        <v>0.62</v>
      </c>
      <c r="H39" s="23" t="s">
        <v>71</v>
      </c>
      <c r="I39" s="6">
        <v>30</v>
      </c>
      <c r="J39" s="11">
        <f t="shared" si="1"/>
        <v>210</v>
      </c>
    </row>
    <row r="40" spans="1:16">
      <c r="A40" s="8" t="s">
        <v>40</v>
      </c>
      <c r="B40" s="22">
        <v>0.75</v>
      </c>
      <c r="C40" s="21" t="s">
        <v>9</v>
      </c>
      <c r="D40">
        <v>55</v>
      </c>
      <c r="E40" s="2">
        <f t="shared" si="0"/>
        <v>385</v>
      </c>
      <c r="G40" s="27" t="s">
        <v>46</v>
      </c>
    </row>
    <row r="41" spans="1:16" s="3" customFormat="1">
      <c r="A41" s="3" t="s">
        <v>72</v>
      </c>
      <c r="B41" s="23"/>
      <c r="C41" s="23"/>
      <c r="E41" s="4"/>
      <c r="F41"/>
      <c r="G41" s="24" t="s">
        <v>73</v>
      </c>
      <c r="H41" s="23"/>
      <c r="I41" s="6">
        <v>10</v>
      </c>
      <c r="J41" s="11">
        <f t="shared" si="1"/>
        <v>70</v>
      </c>
    </row>
    <row r="42" spans="1:16" s="3" customFormat="1">
      <c r="A42" s="3" t="s">
        <v>74</v>
      </c>
      <c r="B42" s="23"/>
      <c r="C42" s="23"/>
      <c r="E42" s="4"/>
      <c r="F42"/>
      <c r="G42" s="24">
        <v>0.15</v>
      </c>
      <c r="H42" s="23" t="s">
        <v>75</v>
      </c>
      <c r="I42" s="6">
        <v>30</v>
      </c>
      <c r="J42" s="11">
        <f t="shared" si="1"/>
        <v>210</v>
      </c>
    </row>
    <row r="43" spans="1:16">
      <c r="A43" s="8" t="s">
        <v>41</v>
      </c>
      <c r="B43" s="22">
        <v>0.45</v>
      </c>
      <c r="C43" s="21" t="s">
        <v>15</v>
      </c>
      <c r="D43">
        <v>55</v>
      </c>
      <c r="E43" s="2">
        <f t="shared" si="0"/>
        <v>385</v>
      </c>
      <c r="G43" s="27" t="s">
        <v>46</v>
      </c>
    </row>
    <row r="44" spans="1:16">
      <c r="A44" t="s">
        <v>42</v>
      </c>
      <c r="B44" s="22">
        <v>0.84</v>
      </c>
      <c r="C44" s="21" t="s">
        <v>36</v>
      </c>
      <c r="D44">
        <v>55</v>
      </c>
      <c r="E44" s="2">
        <f t="shared" si="0"/>
        <v>385</v>
      </c>
      <c r="G44" s="28">
        <v>0.87</v>
      </c>
      <c r="H44" s="25" t="s">
        <v>69</v>
      </c>
      <c r="I44" s="6">
        <v>45</v>
      </c>
      <c r="J44" s="11">
        <f t="shared" si="1"/>
        <v>315</v>
      </c>
    </row>
    <row r="45" spans="1:16" s="19" customFormat="1">
      <c r="A45" s="19" t="s">
        <v>76</v>
      </c>
      <c r="B45" s="25"/>
      <c r="C45" s="25"/>
      <c r="E45" s="20"/>
      <c r="G45" s="28">
        <v>0.87</v>
      </c>
      <c r="H45" s="25" t="s">
        <v>44</v>
      </c>
      <c r="I45" s="6">
        <v>45</v>
      </c>
      <c r="J45" s="11">
        <f t="shared" si="1"/>
        <v>315</v>
      </c>
    </row>
    <row r="46" spans="1:16" s="3" customFormat="1">
      <c r="A46" s="3" t="s">
        <v>78</v>
      </c>
      <c r="B46" s="23"/>
      <c r="C46" s="23"/>
      <c r="E46" s="4"/>
      <c r="F46"/>
      <c r="G46" s="24">
        <v>0.97</v>
      </c>
      <c r="H46" s="23" t="s">
        <v>79</v>
      </c>
      <c r="I46" s="6">
        <v>45</v>
      </c>
      <c r="J46" s="11">
        <f t="shared" si="1"/>
        <v>315</v>
      </c>
    </row>
    <row r="48" spans="1:16" s="15" customFormat="1">
      <c r="A48" s="15" t="s">
        <v>77</v>
      </c>
      <c r="B48" s="26"/>
      <c r="C48" s="26"/>
      <c r="D48" s="15">
        <f>SUM(D4:D47)</f>
        <v>900</v>
      </c>
      <c r="E48" s="16">
        <f>SUM(E4:E47)</f>
        <v>6300</v>
      </c>
      <c r="F48"/>
      <c r="G48" s="26"/>
      <c r="H48" s="26"/>
      <c r="I48" s="18">
        <f>SUM(I4:I47)</f>
        <v>940</v>
      </c>
      <c r="J48" s="17">
        <f>SUM(J4:J47)</f>
        <v>6580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TALBOT</dc:creator>
  <cp:lastModifiedBy>Richard TALBOT</cp:lastModifiedBy>
  <dcterms:created xsi:type="dcterms:W3CDTF">2016-10-10T20:25:28Z</dcterms:created>
  <dcterms:modified xsi:type="dcterms:W3CDTF">2016-10-17T15:02:55Z</dcterms:modified>
</cp:coreProperties>
</file>